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Storag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<sst xmlns="http://schemas.openxmlformats.org/spreadsheetml/2006/main" count="18" uniqueCount="18">
  <si>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Number of Cameras</t>
  </si>
  <si>
    <t xml:space="preserve">Storage MB </t>
  </si>
  <si>
    <t>Storage GB</t>
  </si>
  <si>
    <t>Storage TB</t>
  </si>
  <si>
    <t>Storage</t>
  </si>
  <si>
    <t>Days of Recording</t>
  </si>
  <si>
    <t>Motion (%)</t>
  </si>
  <si>
    <t>HDD 1TB</t>
  </si>
  <si>
    <t>HDD 2TB</t>
  </si>
  <si>
    <t>HDD 3TB</t>
  </si>
  <si>
    <t>HDD 4TB</t>
  </si>
  <si>
    <t>DAHUA Storage Calculator Reference</t>
  </si>
  <si>
    <t>HDD 500G</t>
  </si>
  <si>
    <t>Audio</t>
  </si>
  <si>
    <t>Video</t>
  </si>
  <si>
    <t>The bit rate of the "video" is customizable in DVR "Encod" Page, while "audio" is not customizable.</t>
  </si>
  <si>
    <t>NAS (16*4TB)</t>
  </si>
  <si>
    <t>Bit Rate (Kbps)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</si>
</sst>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;[Red]#,##0.00"/>
    <numFmt numFmtId="185" formatCode="0.00_ "/>
  </numFmts>
  <fonts count="43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84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top" wrapText="1"/>
    </xf>
    <xf numFmtId="0" fontId="2" fillId="10" borderId="12" xfId="0" applyFont="1" applyFill="1" applyBorder="1" applyAlignment="1">
      <alignment horizontal="center" vertical="top" wrapText="1"/>
    </xf>
    <xf numFmtId="0" fontId="2" fillId="10" borderId="13" xfId="0" applyFont="1" applyFill="1" applyBorder="1" applyAlignment="1">
      <alignment horizontal="center" vertical="top" wrapText="1"/>
    </xf>
    <xf numFmtId="0" fontId="2" fillId="10" borderId="14" xfId="0" applyFont="1" applyFill="1" applyBorder="1" applyAlignment="1">
      <alignment horizontal="center" vertical="top" wrapText="1"/>
    </xf>
    <xf numFmtId="0" fontId="2" fillId="10" borderId="15" xfId="0" applyFont="1" applyFill="1" applyBorder="1" applyAlignment="1">
      <alignment horizontal="center" vertical="top" wrapText="1"/>
    </xf>
    <xf numFmtId="0" fontId="2" fillId="10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1381125</xdr:colOff>
      <xdr:row>3</xdr:row>
      <xdr:rowOff>38100</xdr:rowOff>
    </xdr:from>
    <xdr:to>
      <xdr:col>4</xdr:col>
      <xdr:colOff>1876425</xdr:colOff>
      <xdr:row>3</xdr:row>
      <xdr:rowOff>428625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3429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85725</xdr:rowOff>
    </xdr:from>
    <xdr:to>
      <xdr:col>11</xdr:col>
      <xdr:colOff>447675</xdr:colOff>
      <xdr:row>20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1647825"/>
          <a:ext cx="66198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G20"/>
  <sheetViews>
    <sheetView tabSelected="1" zoomScale="70" zoomScaleNormal="70" zoomScalePageLayoutView="0" workbookViewId="0" topLeftCell="A1">
      <selection activeCell="H6" sqref="H6"/>
    </sheetView>
  </sheetViews>
  <sheetFormatPr defaultColWidth="9.140625" defaultRowHeight="12.75"/>
  <cols>
    <col min="3" max="3" width="31.421875" style="0" customWidth="1"/>
    <col min="4" max="5" width="35.57421875" style="0" customWidth="1"/>
    <col min="6" max="6" width="18.421875" style="0" customWidth="1"/>
    <col min="7" max="7" width="25.140625" style="0" customWidth="1"/>
    <col min="8" max="8" width="22.00390625" style="0" customWidth="1"/>
  </cols>
  <sheetData>
    <row r="2" ht="11.25" customHeight="1"/>
    <row r="3" ht="12" hidden="1"/>
    <row r="4" spans="3:5" ht="34.5" customHeight="1">
      <c r="C4" s="17" t="s">
        <v>11</v>
      </c>
      <c r="D4" s="18"/>
      <c r="E4" s="19"/>
    </row>
    <row r="5" spans="3:5" ht="19.5" customHeight="1">
      <c r="C5" s="6" t="s">
        <v>4</v>
      </c>
      <c r="D5" s="7" t="s">
        <v>14</v>
      </c>
      <c r="E5" s="7" t="s">
        <v>13</v>
      </c>
    </row>
    <row r="6" spans="3:5" ht="15" customHeight="1">
      <c r="C6" s="2" t="s">
        <v>17</v>
      </c>
      <c r="D6" s="4">
        <v>4096</v>
      </c>
      <c r="E6" s="8">
        <v>64</v>
      </c>
    </row>
    <row r="7" spans="3:7" ht="15" customHeight="1">
      <c r="C7" s="2" t="s">
        <v>0</v>
      </c>
      <c r="D7" s="5">
        <v>16</v>
      </c>
      <c r="E7" s="5">
        <v>0</v>
      </c>
      <c r="F7" s="11" t="s">
        <v>15</v>
      </c>
      <c r="G7" s="12"/>
    </row>
    <row r="8" spans="3:7" ht="15" customHeight="1">
      <c r="C8" s="2" t="s">
        <v>5</v>
      </c>
      <c r="D8" s="4">
        <v>30</v>
      </c>
      <c r="E8" s="4">
        <v>90</v>
      </c>
      <c r="F8" s="13"/>
      <c r="G8" s="14"/>
    </row>
    <row r="9" spans="3:7" ht="15" customHeight="1">
      <c r="C9" s="2" t="s">
        <v>6</v>
      </c>
      <c r="D9" s="4">
        <v>100</v>
      </c>
      <c r="E9" s="9">
        <v>100</v>
      </c>
      <c r="F9" s="13"/>
      <c r="G9" s="14"/>
    </row>
    <row r="10" spans="3:7" ht="15" customHeight="1">
      <c r="C10" s="22"/>
      <c r="D10" s="23"/>
      <c r="E10" s="24"/>
      <c r="F10" s="13"/>
      <c r="G10" s="14"/>
    </row>
    <row r="11" spans="3:7" ht="15" customHeight="1">
      <c r="C11" s="2" t="s">
        <v>1</v>
      </c>
      <c r="D11" s="1">
        <f>(D6/8*3600/1024)*24*D7*D8*(D9/100)</f>
        <v>20736000</v>
      </c>
      <c r="E11" s="1">
        <f>(E6/8*3600/1024)*24*E7*E8*(E9/100)</f>
        <v>0</v>
      </c>
      <c r="F11" s="13"/>
      <c r="G11" s="14"/>
    </row>
    <row r="12" spans="3:7" ht="15" customHeight="1">
      <c r="C12" s="2" t="s">
        <v>2</v>
      </c>
      <c r="D12" s="1">
        <f>D11/1024</f>
        <v>20250</v>
      </c>
      <c r="E12" s="1">
        <f>E11/1024</f>
        <v>0</v>
      </c>
      <c r="F12" s="13"/>
      <c r="G12" s="14"/>
    </row>
    <row r="13" spans="3:7" ht="15" customHeight="1">
      <c r="C13" s="2" t="s">
        <v>3</v>
      </c>
      <c r="D13" s="1">
        <f>D12/1024</f>
        <v>19.775390625</v>
      </c>
      <c r="E13" s="1">
        <f>E12/1024</f>
        <v>0</v>
      </c>
      <c r="F13" s="13"/>
      <c r="G13" s="14"/>
    </row>
    <row r="14" spans="3:7" ht="15" customHeight="1">
      <c r="C14" s="22"/>
      <c r="D14" s="23"/>
      <c r="E14" s="24"/>
      <c r="F14" s="13"/>
      <c r="G14" s="14"/>
    </row>
    <row r="15" spans="3:7" ht="15" customHeight="1">
      <c r="C15" s="2" t="s">
        <v>12</v>
      </c>
      <c r="D15" s="20">
        <f>EVEN((D11+E11)/1024/500)</f>
        <v>42</v>
      </c>
      <c r="E15" s="21"/>
      <c r="F15" s="13"/>
      <c r="G15" s="14"/>
    </row>
    <row r="16" spans="3:7" ht="15" customHeight="1">
      <c r="C16" s="2" t="s">
        <v>7</v>
      </c>
      <c r="D16" s="20">
        <f>EVEN((D11+E11)/1024/1024)</f>
        <v>20</v>
      </c>
      <c r="E16" s="21"/>
      <c r="F16" s="15"/>
      <c r="G16" s="16"/>
    </row>
    <row r="17" spans="3:5" ht="15" customHeight="1">
      <c r="C17" s="3" t="s">
        <v>8</v>
      </c>
      <c r="D17" s="20">
        <f>EVEN((D11+E11)/1024/2048)</f>
        <v>10</v>
      </c>
      <c r="E17" s="21"/>
    </row>
    <row r="18" spans="3:5" ht="15" customHeight="1">
      <c r="C18" s="3" t="s">
        <v>9</v>
      </c>
      <c r="D18" s="10">
        <f>EVEN((D11+E11)/1024/3072)</f>
        <v>8</v>
      </c>
      <c r="E18" s="10"/>
    </row>
    <row r="19" spans="3:5" ht="15" customHeight="1">
      <c r="C19" s="3" t="s">
        <v>10</v>
      </c>
      <c r="D19" s="10">
        <f>EVEN((D11+E11)/1024/4096)</f>
        <v>6</v>
      </c>
      <c r="E19" s="10"/>
    </row>
    <row r="20" spans="3:5" ht="12.75">
      <c r="C20" s="3" t="s">
        <v>16</v>
      </c>
      <c r="D20" s="10">
        <f>EVEN((D11+E11)/1024/4096/16)</f>
        <v>2</v>
      </c>
      <c r="E20" s="10"/>
    </row>
  </sheetData>
  <sheetProtection/>
  <mergeCells count="10">
    <mergeCell ref="D20:E20"/>
    <mergeCell ref="D19:E19"/>
    <mergeCell ref="F7:G16"/>
    <mergeCell ref="C4:E4"/>
    <mergeCell ref="D15:E15"/>
    <mergeCell ref="D16:E16"/>
    <mergeCell ref="D17:E17"/>
    <mergeCell ref="D18:E18"/>
    <mergeCell ref="C10:E10"/>
    <mergeCell ref="C14:E14"/>
  </mergeCells>
  <dataValidations count="2">
    <dataValidation type="whole" operator="equal" allowBlank="1" showInputMessage="1" showErrorMessage="1" sqref="E6">
      <formula1>64</formula1>
    </dataValidation>
    <dataValidation type="whole" operator="equal" allowBlank="1" showInputMessage="1" showErrorMessage="1" sqref="E9">
      <formula1>100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Osama I. Qafiti</dc:creator>
  <cp:keywords/>
  <dc:description/>
  <cp:lastModifiedBy>Vladimir Jacimovic</cp:lastModifiedBy>
  <dcterms:created xsi:type="dcterms:W3CDTF">2009-06-10T09:41:07Z</dcterms:created>
  <dcterms:modified xsi:type="dcterms:W3CDTF">2018-04-13T08:04:49Z</dcterms:modified>
  <cp:category/>
  <cp:version/>
  <cp:contentType/>
  <cp:contentStatus/>
</cp:coreProperties>
</file>